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96" yWindow="290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<sst xmlns="http://schemas.openxmlformats.org/spreadsheetml/2006/main" count="151" uniqueCount="119">
  <si>
    <t>Platycarya pseudobraunii</t>
  </si>
  <si>
    <t>Tetracentron</t>
  </si>
  <si>
    <t>Myristica sp.</t>
  </si>
  <si>
    <t>Knema sp.</t>
  </si>
  <si>
    <t>Dasymaschalon sp.</t>
  </si>
  <si>
    <t>Cananga sp.</t>
  </si>
  <si>
    <t>Girroniera sp. 5:7</t>
  </si>
  <si>
    <t>Girroniera 5:8</t>
  </si>
  <si>
    <t>Limacia stenophylla</t>
  </si>
  <si>
    <t>Pycnarrhena sp.</t>
  </si>
  <si>
    <t>Cocculus sp.</t>
  </si>
  <si>
    <t>Anamirta milleri</t>
  </si>
  <si>
    <t>Diploclisia sp.</t>
  </si>
  <si>
    <t>Calkinsia plafkeri</t>
  </si>
  <si>
    <t>Paratinomiscium conditionalis</t>
  </si>
  <si>
    <t>Clerodendrum sp.</t>
  </si>
  <si>
    <t>Cinnamomophyllum</t>
  </si>
  <si>
    <t>Litseaphyllum similis</t>
  </si>
  <si>
    <t>Litseaphyllum presamarensis</t>
  </si>
  <si>
    <t>Euodia</t>
  </si>
  <si>
    <t>Caesalpinites</t>
  </si>
  <si>
    <t>Litseaphyllum sp. 9:7</t>
  </si>
  <si>
    <t>Luvunga</t>
  </si>
  <si>
    <t>Melanorrhoea</t>
  </si>
  <si>
    <t>Celastrus comparabilis</t>
  </si>
  <si>
    <t xml:space="preserve">Pyrenacantha </t>
  </si>
  <si>
    <t>Goweria dilleri</t>
  </si>
  <si>
    <t xml:space="preserve"> -143.8°</t>
  </si>
  <si>
    <t>Phytocrene accutissima</t>
  </si>
  <si>
    <t>Goweria alaskana</t>
  </si>
  <si>
    <t>Phytocrene sordida</t>
  </si>
  <si>
    <t>Stemonurus</t>
  </si>
  <si>
    <t>Meliosma kushtakensis</t>
  </si>
  <si>
    <t>Meliosma duktothensis</t>
  </si>
  <si>
    <t>Zizyphus</t>
  </si>
  <si>
    <t>Allophylus duktothensis</t>
  </si>
  <si>
    <t>Sageretia</t>
  </si>
  <si>
    <t>Vitis sp.</t>
  </si>
  <si>
    <t>Illicium sp.</t>
  </si>
  <si>
    <t>60.45°</t>
  </si>
  <si>
    <t>Reported age Palaeogene (Eocene), assumed age 45 Ma, Palaeolatitude (70) °N</t>
  </si>
  <si>
    <t>Mastixia irregularis</t>
  </si>
  <si>
    <t>Alangium sp.</t>
  </si>
  <si>
    <t>Alangium bergensis</t>
  </si>
  <si>
    <t>Eugenia</t>
  </si>
  <si>
    <t>Parashorea</t>
  </si>
  <si>
    <t>Barringtonia</t>
  </si>
  <si>
    <t>Reference: Wolfe, 1994a</t>
  </si>
  <si>
    <t>Indet. 17:2</t>
  </si>
  <si>
    <t>Saurauia</t>
  </si>
  <si>
    <t>Clethra</t>
  </si>
  <si>
    <t>Indet. 18:3</t>
  </si>
  <si>
    <t>Indet. 18:5</t>
  </si>
  <si>
    <t>Kandelia</t>
  </si>
  <si>
    <t>Rhus</t>
  </si>
  <si>
    <t>Toona</t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</si>
  <si>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</si>
  <si>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</si>
  <si>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</si>
  <si>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</si>
  <si>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</si>
  <si>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</si>
  <si>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</si>
  <si>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</si>
  <si>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</si>
  <si>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</si>
  <si>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</si>
  <si>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</si>
  <si>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</si>
  <si>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</si>
  <si>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</si>
  <si>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</si>
  <si>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</si>
  <si>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</si>
  <si>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</si>
  <si>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</si>
  <si>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</si>
  <si>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</si>
  <si>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</si>
  <si>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</si>
  <si>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</si>
  <si>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</si>
  <si>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</si>
  <si>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</si>
  <si>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</si>
  <si>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</si>
  <si>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</si>
  <si>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</si>
  <si>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</si>
  <si>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</si>
  <si>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</si>
  <si>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</si>
  <si>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</si>
  <si>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</si>
  <si>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</si>
  <si>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</si>
  <si>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</si>
  <si>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</si>
  <si>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</si>
  <si>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</si>
  <si>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</si>
  <si>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</si>
  <si>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</si>
  <si>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</si>
  <si>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</si>
  <si>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</si>
  <si>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</si>
  <si>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</si>
  <si>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</si>
  <si>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</si>
  <si>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</si>
  <si>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</si>
  <si>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</si>
  <si>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</si>
  <si>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</si>
  <si>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 xml:space="preserve">JAW </t>
  </si>
  <si>
    <t>Kulthiethkushtaka AK</t>
  </si>
  <si>
    <t>Alnus scottii</t>
  </si>
  <si>
    <t>Alnus martinii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</si>
</sst>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" activePane="bottomRight" state="split"/>
      <selection pane="topLeft" activeCell="A3" sqref="A3"/>
      <selection pane="topRight" activeCell="E3" sqref="E3"/>
      <selection pane="bottomLeft" activeCell="B7" sqref="B7:B104"/>
      <selection pane="bottomRight" activeCell="I3" sqref="I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103</v>
      </c>
      <c r="B1" s="26" t="s">
        <v>99</v>
      </c>
      <c r="C1" s="26"/>
      <c r="D1" s="20" t="s">
        <v>100</v>
      </c>
      <c r="E1" s="21" t="s">
        <v>101</v>
      </c>
      <c r="F1" s="20" t="s">
        <v>102</v>
      </c>
      <c r="G1" s="23" t="s">
        <v>105</v>
      </c>
      <c r="H1" s="23" t="s">
        <v>114</v>
      </c>
      <c r="I1" s="16" t="s">
        <v>104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47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115</v>
      </c>
      <c r="B3" s="49" t="s">
        <v>116</v>
      </c>
      <c r="C3" s="49"/>
      <c r="D3" s="50" t="s">
        <v>39</v>
      </c>
      <c r="E3" s="51" t="s">
        <v>27</v>
      </c>
      <c r="F3" s="50"/>
      <c r="G3" s="52"/>
      <c r="H3" s="48">
        <f>AQ114</f>
        <v>0.7883597883597884</v>
      </c>
      <c r="I3" s="64" t="s">
        <v>40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107</v>
      </c>
      <c r="D5" s="46" t="s">
        <v>108</v>
      </c>
    </row>
    <row r="6" spans="3:82" ht="15" customHeight="1">
      <c r="C6" s="44" t="s">
        <v>106</v>
      </c>
      <c r="D6" s="43" t="s">
        <v>56</v>
      </c>
      <c r="E6" s="37" t="s">
        <v>57</v>
      </c>
      <c r="F6" s="37" t="s">
        <v>58</v>
      </c>
      <c r="G6" s="37" t="s">
        <v>59</v>
      </c>
      <c r="H6" s="37" t="s">
        <v>60</v>
      </c>
      <c r="I6" s="37" t="s">
        <v>61</v>
      </c>
      <c r="J6" s="37" t="s">
        <v>62</v>
      </c>
      <c r="K6" s="38" t="s">
        <v>63</v>
      </c>
      <c r="L6" s="38" t="s">
        <v>64</v>
      </c>
      <c r="M6" s="38" t="s">
        <v>65</v>
      </c>
      <c r="N6" s="38" t="s">
        <v>66</v>
      </c>
      <c r="O6" s="38" t="s">
        <v>67</v>
      </c>
      <c r="P6" s="38" t="s">
        <v>68</v>
      </c>
      <c r="Q6" s="38" t="s">
        <v>69</v>
      </c>
      <c r="R6" s="38" t="s">
        <v>70</v>
      </c>
      <c r="S6" s="38" t="s">
        <v>71</v>
      </c>
      <c r="T6" s="39" t="s">
        <v>72</v>
      </c>
      <c r="U6" s="39" t="s">
        <v>73</v>
      </c>
      <c r="V6" s="39" t="s">
        <v>74</v>
      </c>
      <c r="W6" s="39" t="s">
        <v>75</v>
      </c>
      <c r="X6" s="40" t="s">
        <v>76</v>
      </c>
      <c r="Y6" s="40" t="s">
        <v>77</v>
      </c>
      <c r="Z6" s="40" t="s">
        <v>78</v>
      </c>
      <c r="AA6" s="41" t="s">
        <v>79</v>
      </c>
      <c r="AB6" s="41" t="s">
        <v>80</v>
      </c>
      <c r="AC6" s="41" t="s">
        <v>81</v>
      </c>
      <c r="AD6" s="41" t="s">
        <v>82</v>
      </c>
      <c r="AE6" s="41" t="s">
        <v>83</v>
      </c>
      <c r="AF6" s="42" t="s">
        <v>84</v>
      </c>
      <c r="AG6" s="42" t="s">
        <v>85</v>
      </c>
      <c r="AH6" s="42" t="s">
        <v>86</v>
      </c>
      <c r="AI6" s="6"/>
      <c r="AJ6" s="6"/>
      <c r="AK6" s="6"/>
      <c r="AL6" s="6"/>
      <c r="AM6" s="6"/>
      <c r="AN6" s="6"/>
      <c r="AQ6" t="s">
        <v>87</v>
      </c>
      <c r="AR6" s="7" t="s">
        <v>56</v>
      </c>
      <c r="AS6" s="1" t="s">
        <v>57</v>
      </c>
      <c r="AT6" s="1" t="s">
        <v>58</v>
      </c>
      <c r="AU6" s="1" t="s">
        <v>59</v>
      </c>
      <c r="AV6" s="1" t="s">
        <v>60</v>
      </c>
      <c r="AW6" s="1" t="s">
        <v>61</v>
      </c>
      <c r="AX6" s="1" t="s">
        <v>62</v>
      </c>
      <c r="AY6" s="2" t="s">
        <v>63</v>
      </c>
      <c r="AZ6" s="2" t="s">
        <v>64</v>
      </c>
      <c r="BA6" s="2" t="s">
        <v>65</v>
      </c>
      <c r="BB6" s="2" t="s">
        <v>66</v>
      </c>
      <c r="BC6" s="2" t="s">
        <v>67</v>
      </c>
      <c r="BD6" s="2" t="s">
        <v>68</v>
      </c>
      <c r="BE6" s="2" t="s">
        <v>69</v>
      </c>
      <c r="BF6" s="2" t="s">
        <v>70</v>
      </c>
      <c r="BG6" s="2" t="s">
        <v>71</v>
      </c>
      <c r="BH6" s="3" t="s">
        <v>72</v>
      </c>
      <c r="BI6" s="3" t="s">
        <v>73</v>
      </c>
      <c r="BJ6" s="3" t="s">
        <v>74</v>
      </c>
      <c r="BK6" s="3" t="s">
        <v>75</v>
      </c>
      <c r="BL6" s="4" t="s">
        <v>76</v>
      </c>
      <c r="BM6" s="4" t="s">
        <v>77</v>
      </c>
      <c r="BN6" s="4" t="s">
        <v>78</v>
      </c>
      <c r="BO6" s="5" t="s">
        <v>79</v>
      </c>
      <c r="BP6" s="5" t="s">
        <v>80</v>
      </c>
      <c r="BQ6" s="5" t="s">
        <v>81</v>
      </c>
      <c r="BR6" s="5" t="s">
        <v>82</v>
      </c>
      <c r="BS6" s="5" t="s">
        <v>83</v>
      </c>
      <c r="BT6" s="6" t="s">
        <v>84</v>
      </c>
      <c r="BU6" s="6" t="s">
        <v>85</v>
      </c>
      <c r="BV6" s="6" t="s">
        <v>86</v>
      </c>
      <c r="BX6" s="53" t="s">
        <v>109</v>
      </c>
      <c r="BY6" s="10" t="s">
        <v>88</v>
      </c>
      <c r="BZ6" s="15" t="s">
        <v>89</v>
      </c>
      <c r="CA6" s="11" t="s">
        <v>90</v>
      </c>
      <c r="CB6" s="12" t="s">
        <v>91</v>
      </c>
      <c r="CC6" s="13" t="s">
        <v>92</v>
      </c>
      <c r="CD6" s="14" t="s">
        <v>93</v>
      </c>
    </row>
    <row r="7" spans="1:82" ht="12">
      <c r="A7" s="7">
        <f>IF(B7&gt;0,1,0)</f>
        <v>1</v>
      </c>
      <c r="B7" t="s">
        <v>117</v>
      </c>
      <c r="C7">
        <v>1</v>
      </c>
      <c r="F7">
        <v>1</v>
      </c>
      <c r="G7">
        <v>1</v>
      </c>
      <c r="I7">
        <v>1</v>
      </c>
      <c r="J7">
        <v>1</v>
      </c>
      <c r="P7">
        <v>0.5</v>
      </c>
      <c r="Q7">
        <v>0.5</v>
      </c>
      <c r="W7">
        <v>1</v>
      </c>
      <c r="X7">
        <v>0.5</v>
      </c>
      <c r="Y7">
        <v>0.5</v>
      </c>
      <c r="AB7">
        <v>1</v>
      </c>
      <c r="AH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0</v>
      </c>
      <c r="AT7">
        <f t="shared" si="1"/>
        <v>1</v>
      </c>
      <c r="AU7">
        <f t="shared" si="1"/>
        <v>1</v>
      </c>
      <c r="AV7">
        <f t="shared" si="1"/>
        <v>0</v>
      </c>
      <c r="AW7">
        <f t="shared" si="1"/>
        <v>1</v>
      </c>
      <c r="AX7">
        <f t="shared" si="1"/>
        <v>1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0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1</v>
      </c>
      <c r="BM7">
        <f t="shared" si="3"/>
        <v>1</v>
      </c>
      <c r="BN7">
        <f t="shared" si="3"/>
        <v>0</v>
      </c>
      <c r="BO7">
        <f aca="true" t="shared" si="4" ref="BO7:BV7">IF(AA7&gt;0,1,0)</f>
        <v>0</v>
      </c>
      <c r="BP7">
        <f t="shared" si="4"/>
        <v>1</v>
      </c>
      <c r="BQ7">
        <f t="shared" si="4"/>
        <v>0</v>
      </c>
      <c r="BR7">
        <f t="shared" si="4"/>
        <v>0</v>
      </c>
      <c r="BS7">
        <f t="shared" si="4"/>
        <v>0</v>
      </c>
      <c r="BT7">
        <f t="shared" si="4"/>
        <v>0</v>
      </c>
      <c r="BU7">
        <f t="shared" si="4"/>
        <v>0</v>
      </c>
      <c r="BV7">
        <f t="shared" si="4"/>
        <v>1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118</v>
      </c>
      <c r="C8">
        <v>1</v>
      </c>
      <c r="F8">
        <v>1</v>
      </c>
      <c r="G8">
        <v>1</v>
      </c>
      <c r="I8">
        <v>1</v>
      </c>
      <c r="J8">
        <v>1</v>
      </c>
      <c r="P8">
        <v>1</v>
      </c>
      <c r="V8">
        <v>1</v>
      </c>
      <c r="Y8">
        <v>1</v>
      </c>
      <c r="AB8">
        <v>1</v>
      </c>
      <c r="AG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1</v>
      </c>
      <c r="AV8">
        <f aca="true" t="shared" si="15" ref="AV8:AV71">IF(H8&gt;0,1,0)</f>
        <v>0</v>
      </c>
      <c r="AW8">
        <f aca="true" t="shared" si="16" ref="AW8:AW71">IF(I8&gt;0,1,0)</f>
        <v>1</v>
      </c>
      <c r="AX8">
        <f aca="true" t="shared" si="17" ref="AX8:AX71">IF(J8&gt;0,1,0)</f>
        <v>1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0</v>
      </c>
      <c r="BO8">
        <f aca="true" t="shared" si="34" ref="BO8:BO71">IF(AA8&gt;0,1,0)</f>
        <v>0</v>
      </c>
      <c r="BP8">
        <f aca="true" t="shared" si="35" ref="BP8:BP71">IF(AB8&gt;0,1,0)</f>
        <v>1</v>
      </c>
      <c r="BQ8">
        <f aca="true" t="shared" si="36" ref="BQ8:BQ71">IF(AC8&gt;0,1,0)</f>
        <v>0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0</v>
      </c>
      <c r="C9">
        <v>1</v>
      </c>
      <c r="F9">
        <v>1</v>
      </c>
      <c r="G9">
        <v>1</v>
      </c>
      <c r="I9">
        <v>1</v>
      </c>
      <c r="J9">
        <v>1</v>
      </c>
      <c r="O9">
        <v>0.5</v>
      </c>
      <c r="P9">
        <v>0.5</v>
      </c>
      <c r="V9">
        <v>0.5</v>
      </c>
      <c r="W9">
        <v>0.5</v>
      </c>
      <c r="X9">
        <v>0.5</v>
      </c>
      <c r="Y9">
        <v>0.5</v>
      </c>
      <c r="AB9">
        <v>0.5</v>
      </c>
      <c r="AC9">
        <v>0.5</v>
      </c>
      <c r="AH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1</v>
      </c>
      <c r="AU9">
        <f t="shared" si="14"/>
        <v>1</v>
      </c>
      <c r="AV9">
        <f t="shared" si="15"/>
        <v>0</v>
      </c>
      <c r="AW9">
        <f t="shared" si="16"/>
        <v>1</v>
      </c>
      <c r="AX9">
        <f t="shared" si="17"/>
        <v>1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1</v>
      </c>
      <c r="BM9">
        <f t="shared" si="32"/>
        <v>1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1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0</v>
      </c>
      <c r="BV9">
        <f t="shared" si="41"/>
        <v>1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1</v>
      </c>
      <c r="C10">
        <v>1</v>
      </c>
      <c r="F10">
        <v>1</v>
      </c>
      <c r="G10">
        <v>1</v>
      </c>
      <c r="H10">
        <v>1</v>
      </c>
      <c r="O10">
        <v>0.5</v>
      </c>
      <c r="P10">
        <v>0.5</v>
      </c>
      <c r="X10">
        <v>1</v>
      </c>
      <c r="AB10">
        <v>1</v>
      </c>
      <c r="AH10">
        <v>1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0</v>
      </c>
      <c r="AT10">
        <f t="shared" si="13"/>
        <v>1</v>
      </c>
      <c r="AU10">
        <f t="shared" si="14"/>
        <v>1</v>
      </c>
      <c r="AV10">
        <f t="shared" si="15"/>
        <v>1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1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0</v>
      </c>
      <c r="BK10">
        <f t="shared" si="30"/>
        <v>0</v>
      </c>
      <c r="BL10">
        <f t="shared" si="31"/>
        <v>1</v>
      </c>
      <c r="BM10">
        <f t="shared" si="32"/>
        <v>0</v>
      </c>
      <c r="BN10">
        <f t="shared" si="33"/>
        <v>0</v>
      </c>
      <c r="BO10">
        <f t="shared" si="34"/>
        <v>0</v>
      </c>
      <c r="BP10">
        <f t="shared" si="35"/>
        <v>1</v>
      </c>
      <c r="BQ10">
        <f t="shared" si="36"/>
        <v>0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0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0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2</v>
      </c>
      <c r="C11">
        <v>1</v>
      </c>
      <c r="E11">
        <v>1</v>
      </c>
      <c r="Q11">
        <v>1</v>
      </c>
      <c r="Y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0</v>
      </c>
      <c r="BQ11">
        <f t="shared" si="36"/>
        <v>0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0</v>
      </c>
      <c r="CB11">
        <f t="shared" si="8"/>
        <v>1</v>
      </c>
      <c r="CC11">
        <f t="shared" si="9"/>
        <v>0</v>
      </c>
      <c r="CD11">
        <f t="shared" si="10"/>
        <v>0</v>
      </c>
    </row>
    <row r="12" spans="1:82" ht="12.75">
      <c r="A12" s="7">
        <f t="shared" si="43"/>
        <v>6</v>
      </c>
      <c r="B12" t="s">
        <v>3</v>
      </c>
      <c r="C12">
        <v>1</v>
      </c>
      <c r="E12">
        <v>1</v>
      </c>
      <c r="P12">
        <v>0.5</v>
      </c>
      <c r="Q12">
        <v>0.5</v>
      </c>
      <c r="Y12">
        <v>1</v>
      </c>
      <c r="AB12">
        <v>0.5</v>
      </c>
      <c r="AC12">
        <v>0.5</v>
      </c>
      <c r="AF12">
        <v>0.5</v>
      </c>
      <c r="AG12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1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0</v>
      </c>
      <c r="BK12">
        <f t="shared" si="30"/>
        <v>0</v>
      </c>
      <c r="BL12">
        <f t="shared" si="31"/>
        <v>0</v>
      </c>
      <c r="BM12">
        <f t="shared" si="32"/>
        <v>1</v>
      </c>
      <c r="BN12">
        <f t="shared" si="33"/>
        <v>0</v>
      </c>
      <c r="BO12">
        <f t="shared" si="34"/>
        <v>0</v>
      </c>
      <c r="BP12">
        <f t="shared" si="35"/>
        <v>1</v>
      </c>
      <c r="BQ12">
        <f t="shared" si="36"/>
        <v>1</v>
      </c>
      <c r="BR12">
        <f t="shared" si="37"/>
        <v>0</v>
      </c>
      <c r="BS12">
        <f t="shared" si="38"/>
        <v>0</v>
      </c>
      <c r="BT12">
        <f t="shared" si="39"/>
        <v>1</v>
      </c>
      <c r="BU12">
        <f t="shared" si="40"/>
        <v>1</v>
      </c>
      <c r="BV12">
        <f t="shared" si="41"/>
        <v>0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0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4</v>
      </c>
      <c r="C13">
        <v>1</v>
      </c>
      <c r="E13">
        <v>1</v>
      </c>
      <c r="P13">
        <v>1</v>
      </c>
      <c r="X13">
        <v>1</v>
      </c>
      <c r="AC13">
        <v>1</v>
      </c>
      <c r="AH13">
        <v>1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0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0</v>
      </c>
      <c r="BL13">
        <f t="shared" si="31"/>
        <v>1</v>
      </c>
      <c r="BM13">
        <f t="shared" si="32"/>
        <v>0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0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0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5</v>
      </c>
      <c r="C14">
        <v>1</v>
      </c>
      <c r="E14">
        <v>1</v>
      </c>
      <c r="Q14">
        <v>1</v>
      </c>
      <c r="Y14">
        <v>1</v>
      </c>
      <c r="AC14">
        <v>1</v>
      </c>
      <c r="AG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0</v>
      </c>
      <c r="BE14">
        <f t="shared" si="24"/>
        <v>1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0</v>
      </c>
      <c r="BQ14">
        <f t="shared" si="36"/>
        <v>1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0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</v>
      </c>
      <c r="C15">
        <v>1</v>
      </c>
      <c r="H15">
        <v>1</v>
      </c>
      <c r="O15">
        <v>1</v>
      </c>
      <c r="W15">
        <v>1</v>
      </c>
      <c r="Y15">
        <v>0.5</v>
      </c>
      <c r="Z15">
        <v>0.5</v>
      </c>
      <c r="AC15">
        <v>1</v>
      </c>
      <c r="AH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0</v>
      </c>
      <c r="AU15">
        <f t="shared" si="14"/>
        <v>0</v>
      </c>
      <c r="AV15">
        <f t="shared" si="15"/>
        <v>1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0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1</v>
      </c>
      <c r="BL15">
        <f t="shared" si="31"/>
        <v>0</v>
      </c>
      <c r="BM15">
        <f t="shared" si="32"/>
        <v>1</v>
      </c>
      <c r="BN15">
        <f t="shared" si="33"/>
        <v>1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0</v>
      </c>
      <c r="BV15">
        <f t="shared" si="41"/>
        <v>1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</v>
      </c>
      <c r="C16">
        <v>1</v>
      </c>
      <c r="I16">
        <v>1</v>
      </c>
      <c r="P16">
        <v>1</v>
      </c>
      <c r="W16">
        <v>1</v>
      </c>
      <c r="Z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1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0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8</v>
      </c>
      <c r="C17">
        <v>1</v>
      </c>
      <c r="E17">
        <v>1</v>
      </c>
      <c r="O17">
        <v>0.33</v>
      </c>
      <c r="P17">
        <v>0.33</v>
      </c>
      <c r="Q17">
        <v>0.33</v>
      </c>
      <c r="V17">
        <v>1</v>
      </c>
      <c r="Y17">
        <v>1</v>
      </c>
      <c r="AE17">
        <v>1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0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0</v>
      </c>
      <c r="BS17">
        <f t="shared" si="38"/>
        <v>1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9</v>
      </c>
      <c r="C18">
        <v>1</v>
      </c>
      <c r="E18">
        <v>1</v>
      </c>
      <c r="O18">
        <v>1</v>
      </c>
      <c r="Y18">
        <v>1</v>
      </c>
      <c r="AB18">
        <v>1</v>
      </c>
      <c r="AG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0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0</v>
      </c>
      <c r="BL18">
        <f t="shared" si="31"/>
        <v>0</v>
      </c>
      <c r="BM18">
        <f t="shared" si="32"/>
        <v>1</v>
      </c>
      <c r="BN18">
        <f t="shared" si="33"/>
        <v>0</v>
      </c>
      <c r="BO18">
        <f t="shared" si="34"/>
        <v>0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0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10</v>
      </c>
      <c r="C19">
        <v>1</v>
      </c>
      <c r="E19">
        <v>1</v>
      </c>
      <c r="P19">
        <v>1</v>
      </c>
      <c r="Y19">
        <v>1</v>
      </c>
      <c r="AB19">
        <v>1</v>
      </c>
      <c r="AG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0</v>
      </c>
      <c r="BK19">
        <f t="shared" si="30"/>
        <v>0</v>
      </c>
      <c r="BL19">
        <f t="shared" si="31"/>
        <v>0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0</v>
      </c>
      <c r="BR19">
        <f t="shared" si="37"/>
        <v>0</v>
      </c>
      <c r="BS19">
        <f t="shared" si="38"/>
        <v>0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0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11</v>
      </c>
      <c r="C20">
        <v>1</v>
      </c>
      <c r="E20">
        <v>1</v>
      </c>
      <c r="Q20">
        <v>1</v>
      </c>
      <c r="W20">
        <v>1</v>
      </c>
      <c r="X20">
        <v>1</v>
      </c>
      <c r="AB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1</v>
      </c>
      <c r="BM20">
        <f t="shared" si="32"/>
        <v>0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12</v>
      </c>
      <c r="C21">
        <v>1</v>
      </c>
      <c r="E21">
        <v>1</v>
      </c>
      <c r="P21">
        <v>1</v>
      </c>
      <c r="Y21">
        <v>1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0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0</v>
      </c>
      <c r="BK21">
        <f t="shared" si="30"/>
        <v>0</v>
      </c>
      <c r="BL21">
        <f t="shared" si="31"/>
        <v>0</v>
      </c>
      <c r="BM21">
        <f t="shared" si="32"/>
        <v>1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0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13</v>
      </c>
      <c r="C22">
        <v>1</v>
      </c>
      <c r="E22">
        <v>1</v>
      </c>
      <c r="Q22">
        <v>1</v>
      </c>
      <c r="Z22">
        <v>1</v>
      </c>
      <c r="AB22">
        <v>0.5</v>
      </c>
      <c r="AC22">
        <v>0.5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0</v>
      </c>
      <c r="BE22">
        <f t="shared" si="24"/>
        <v>1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0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1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0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14</v>
      </c>
      <c r="C23">
        <v>1</v>
      </c>
      <c r="E23">
        <v>1</v>
      </c>
      <c r="Q23">
        <v>1</v>
      </c>
      <c r="Y23">
        <v>1</v>
      </c>
      <c r="AB23">
        <v>1</v>
      </c>
      <c r="AH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0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0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0</v>
      </c>
      <c r="BP23">
        <f t="shared" si="35"/>
        <v>1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0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0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15</v>
      </c>
      <c r="C24">
        <v>1</v>
      </c>
      <c r="E24">
        <v>1</v>
      </c>
      <c r="Q24">
        <v>0.5</v>
      </c>
      <c r="R24">
        <v>0.5</v>
      </c>
      <c r="Y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0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0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0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0</v>
      </c>
      <c r="CB24">
        <f t="shared" si="8"/>
        <v>1</v>
      </c>
      <c r="CC24">
        <f t="shared" si="9"/>
        <v>0</v>
      </c>
      <c r="CD24">
        <f t="shared" si="10"/>
        <v>0</v>
      </c>
    </row>
    <row r="25" spans="1:82" ht="12.75">
      <c r="A25" s="7">
        <f t="shared" si="43"/>
        <v>19</v>
      </c>
      <c r="B25" t="s">
        <v>16</v>
      </c>
      <c r="C25">
        <v>1</v>
      </c>
      <c r="E25">
        <v>1</v>
      </c>
      <c r="P25">
        <v>0.5</v>
      </c>
      <c r="Q25">
        <v>0.5</v>
      </c>
      <c r="Y25">
        <v>1</v>
      </c>
      <c r="AC25">
        <v>1</v>
      </c>
      <c r="AG25">
        <v>0.5</v>
      </c>
      <c r="AH2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1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0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17</v>
      </c>
      <c r="C26">
        <v>1</v>
      </c>
      <c r="E26">
        <v>1</v>
      </c>
      <c r="P26">
        <v>0.5</v>
      </c>
      <c r="Q26">
        <v>0.5</v>
      </c>
      <c r="Y26">
        <v>1</v>
      </c>
      <c r="AC26">
        <v>1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1</v>
      </c>
      <c r="BE26">
        <f t="shared" si="24"/>
        <v>1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0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0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18</v>
      </c>
      <c r="C27">
        <v>1</v>
      </c>
      <c r="E27">
        <v>1</v>
      </c>
      <c r="O27">
        <v>1</v>
      </c>
      <c r="W27">
        <v>1</v>
      </c>
      <c r="Z27">
        <v>1</v>
      </c>
      <c r="AC27">
        <v>1</v>
      </c>
      <c r="AG27">
        <v>1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1</v>
      </c>
      <c r="BD27">
        <f t="shared" si="23"/>
        <v>0</v>
      </c>
      <c r="BE27">
        <f t="shared" si="24"/>
        <v>0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0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0</v>
      </c>
      <c r="BQ27">
        <f t="shared" si="36"/>
        <v>1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19</v>
      </c>
      <c r="C28">
        <v>1</v>
      </c>
      <c r="E28">
        <v>1</v>
      </c>
      <c r="O28">
        <v>0.5</v>
      </c>
      <c r="P28">
        <v>0.5</v>
      </c>
      <c r="U28">
        <v>1</v>
      </c>
      <c r="Z28">
        <v>1</v>
      </c>
      <c r="AC28">
        <v>0.5</v>
      </c>
      <c r="AD28">
        <v>0.5</v>
      </c>
      <c r="AG28">
        <v>0.5</v>
      </c>
      <c r="AH28"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1</v>
      </c>
      <c r="BD28">
        <f t="shared" si="23"/>
        <v>1</v>
      </c>
      <c r="BE28">
        <f t="shared" si="24"/>
        <v>0</v>
      </c>
      <c r="BF28">
        <f t="shared" si="25"/>
        <v>0</v>
      </c>
      <c r="BG28">
        <f t="shared" si="26"/>
        <v>0</v>
      </c>
      <c r="BH28">
        <f t="shared" si="27"/>
        <v>0</v>
      </c>
      <c r="BI28">
        <f t="shared" si="28"/>
        <v>1</v>
      </c>
      <c r="BJ28">
        <f t="shared" si="29"/>
        <v>0</v>
      </c>
      <c r="BK28">
        <f t="shared" si="30"/>
        <v>0</v>
      </c>
      <c r="BL28">
        <f t="shared" si="31"/>
        <v>0</v>
      </c>
      <c r="BM28">
        <f t="shared" si="32"/>
        <v>0</v>
      </c>
      <c r="BN28">
        <f t="shared" si="33"/>
        <v>1</v>
      </c>
      <c r="BO28">
        <f t="shared" si="34"/>
        <v>0</v>
      </c>
      <c r="BP28">
        <f t="shared" si="35"/>
        <v>0</v>
      </c>
      <c r="BQ28">
        <f t="shared" si="36"/>
        <v>1</v>
      </c>
      <c r="BR28">
        <f t="shared" si="37"/>
        <v>1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20</v>
      </c>
      <c r="C29">
        <v>1</v>
      </c>
      <c r="E29">
        <v>1</v>
      </c>
      <c r="O29">
        <v>1</v>
      </c>
      <c r="U29">
        <v>1</v>
      </c>
      <c r="X29">
        <v>1</v>
      </c>
      <c r="AB29">
        <v>1</v>
      </c>
      <c r="AH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1</v>
      </c>
      <c r="BM29">
        <f t="shared" si="32"/>
        <v>0</v>
      </c>
      <c r="BN29">
        <f t="shared" si="33"/>
        <v>0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0</v>
      </c>
      <c r="BV29">
        <f t="shared" si="41"/>
        <v>1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21</v>
      </c>
      <c r="C30">
        <v>1</v>
      </c>
      <c r="E30">
        <v>1</v>
      </c>
      <c r="O30">
        <v>1</v>
      </c>
      <c r="AC30">
        <v>1</v>
      </c>
      <c r="AG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1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0</v>
      </c>
      <c r="BO30">
        <f t="shared" si="34"/>
        <v>0</v>
      </c>
      <c r="BP30">
        <f t="shared" si="35"/>
        <v>0</v>
      </c>
      <c r="BQ30">
        <f t="shared" si="36"/>
        <v>1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0</v>
      </c>
      <c r="CB30">
        <f t="shared" si="8"/>
        <v>0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22</v>
      </c>
      <c r="C31">
        <v>1</v>
      </c>
      <c r="E31">
        <v>1</v>
      </c>
      <c r="R31">
        <v>1</v>
      </c>
      <c r="W31">
        <v>1</v>
      </c>
      <c r="Y31">
        <v>1</v>
      </c>
      <c r="AB31">
        <v>1</v>
      </c>
      <c r="AG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1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1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1</v>
      </c>
      <c r="BL31">
        <f t="shared" si="31"/>
        <v>0</v>
      </c>
      <c r="BM31">
        <f t="shared" si="32"/>
        <v>1</v>
      </c>
      <c r="BN31">
        <f t="shared" si="33"/>
        <v>0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1</v>
      </c>
      <c r="BV31">
        <f t="shared" si="41"/>
        <v>0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23</v>
      </c>
      <c r="C32">
        <v>1</v>
      </c>
      <c r="E32">
        <v>1</v>
      </c>
      <c r="Q32">
        <v>1</v>
      </c>
      <c r="W32">
        <v>1</v>
      </c>
      <c r="Y32">
        <v>1</v>
      </c>
      <c r="AB32">
        <v>0.5</v>
      </c>
      <c r="AC32">
        <v>0.5</v>
      </c>
      <c r="AG32">
        <v>0.5</v>
      </c>
      <c r="AH32">
        <v>0.5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1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1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1</v>
      </c>
      <c r="BL32">
        <f t="shared" si="31"/>
        <v>0</v>
      </c>
      <c r="BM32">
        <f t="shared" si="32"/>
        <v>1</v>
      </c>
      <c r="BN32">
        <f t="shared" si="33"/>
        <v>0</v>
      </c>
      <c r="BO32">
        <f t="shared" si="34"/>
        <v>0</v>
      </c>
      <c r="BP32">
        <f t="shared" si="35"/>
        <v>1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1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24</v>
      </c>
      <c r="C33">
        <v>1</v>
      </c>
      <c r="F33">
        <v>1</v>
      </c>
      <c r="G33">
        <v>1</v>
      </c>
      <c r="H33">
        <v>1</v>
      </c>
      <c r="P33">
        <v>0.33</v>
      </c>
      <c r="Q33">
        <v>0.33</v>
      </c>
      <c r="R33">
        <v>0.33</v>
      </c>
      <c r="W33">
        <v>1</v>
      </c>
      <c r="X33">
        <v>0.5</v>
      </c>
      <c r="Y33">
        <v>0.5</v>
      </c>
      <c r="AB33">
        <v>1</v>
      </c>
      <c r="AH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1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1</v>
      </c>
      <c r="BE33">
        <f t="shared" si="24"/>
        <v>1</v>
      </c>
      <c r="BF33">
        <f t="shared" si="25"/>
        <v>1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1</v>
      </c>
      <c r="BL33">
        <f t="shared" si="31"/>
        <v>1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1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25</v>
      </c>
      <c r="C34">
        <v>1</v>
      </c>
      <c r="E34">
        <v>1</v>
      </c>
      <c r="P34">
        <v>1</v>
      </c>
      <c r="Y34">
        <v>1</v>
      </c>
      <c r="AC34">
        <v>1</v>
      </c>
      <c r="AG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1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1</v>
      </c>
      <c r="BV34">
        <f t="shared" si="41"/>
        <v>0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0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26</v>
      </c>
      <c r="C35">
        <v>1</v>
      </c>
      <c r="E35">
        <v>1</v>
      </c>
      <c r="Q35">
        <v>1</v>
      </c>
      <c r="Y35">
        <v>1</v>
      </c>
      <c r="AC35">
        <v>1</v>
      </c>
      <c r="AG35">
        <v>1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1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0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0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28</v>
      </c>
      <c r="C36">
        <v>1</v>
      </c>
      <c r="E36">
        <v>1</v>
      </c>
      <c r="Q36">
        <v>0.33</v>
      </c>
      <c r="R36">
        <v>0.33</v>
      </c>
      <c r="S36">
        <v>0.33</v>
      </c>
      <c r="W36">
        <v>1</v>
      </c>
      <c r="X36">
        <v>1</v>
      </c>
      <c r="AB36">
        <v>1</v>
      </c>
      <c r="AH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1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1</v>
      </c>
      <c r="BF36">
        <f t="shared" si="25"/>
        <v>1</v>
      </c>
      <c r="BG36">
        <f t="shared" si="26"/>
        <v>1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1</v>
      </c>
      <c r="BL36">
        <f t="shared" si="31"/>
        <v>1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1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1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29</v>
      </c>
      <c r="C37">
        <v>1</v>
      </c>
      <c r="E37">
        <v>1</v>
      </c>
      <c r="P37">
        <v>1</v>
      </c>
      <c r="X37">
        <v>0.5</v>
      </c>
      <c r="Y37">
        <v>0.5</v>
      </c>
      <c r="AB37">
        <v>1</v>
      </c>
      <c r="AH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1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1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1</v>
      </c>
      <c r="BM37">
        <f t="shared" si="32"/>
        <v>1</v>
      </c>
      <c r="BN37">
        <f t="shared" si="33"/>
        <v>0</v>
      </c>
      <c r="BO37">
        <f t="shared" si="34"/>
        <v>0</v>
      </c>
      <c r="BP37">
        <f t="shared" si="35"/>
        <v>1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0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30</v>
      </c>
      <c r="C38">
        <v>1</v>
      </c>
      <c r="E38">
        <v>1</v>
      </c>
      <c r="S38">
        <v>1</v>
      </c>
      <c r="W38">
        <v>1</v>
      </c>
      <c r="X38">
        <v>1</v>
      </c>
      <c r="AB38">
        <v>1</v>
      </c>
      <c r="AH38">
        <v>1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1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1</v>
      </c>
      <c r="BL38">
        <f t="shared" si="31"/>
        <v>1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1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1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1</v>
      </c>
      <c r="CB38">
        <f t="shared" si="8"/>
        <v>1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31</v>
      </c>
      <c r="C39">
        <v>1</v>
      </c>
      <c r="E39">
        <v>1</v>
      </c>
      <c r="Q39">
        <v>1</v>
      </c>
      <c r="V39">
        <v>0.5</v>
      </c>
      <c r="W39">
        <v>0.5</v>
      </c>
      <c r="Z39">
        <v>1</v>
      </c>
      <c r="AC39">
        <v>1</v>
      </c>
      <c r="AG39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1</v>
      </c>
      <c r="BK39">
        <f t="shared" si="30"/>
        <v>1</v>
      </c>
      <c r="BL39">
        <f t="shared" si="31"/>
        <v>0</v>
      </c>
      <c r="BM39">
        <f t="shared" si="32"/>
        <v>0</v>
      </c>
      <c r="BN39">
        <f t="shared" si="33"/>
        <v>1</v>
      </c>
      <c r="BO39">
        <f t="shared" si="34"/>
        <v>0</v>
      </c>
      <c r="BP39">
        <f t="shared" si="35"/>
        <v>0</v>
      </c>
      <c r="BQ39">
        <f t="shared" si="36"/>
        <v>1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t="s">
        <v>32</v>
      </c>
      <c r="C40">
        <v>1</v>
      </c>
      <c r="F40">
        <v>1</v>
      </c>
      <c r="I40">
        <v>1</v>
      </c>
      <c r="O40">
        <v>0.33</v>
      </c>
      <c r="P40">
        <v>0.33</v>
      </c>
      <c r="Q40">
        <v>0.33</v>
      </c>
      <c r="Z40">
        <v>1</v>
      </c>
      <c r="AC40">
        <v>1</v>
      </c>
      <c r="AG40">
        <v>1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1</v>
      </c>
      <c r="AU40">
        <f t="shared" si="14"/>
        <v>0</v>
      </c>
      <c r="AV40">
        <f t="shared" si="15"/>
        <v>0</v>
      </c>
      <c r="AW40">
        <f t="shared" si="16"/>
        <v>1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1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1</v>
      </c>
      <c r="BO40">
        <f t="shared" si="34"/>
        <v>0</v>
      </c>
      <c r="BP40">
        <f t="shared" si="35"/>
        <v>0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0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0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t="s">
        <v>33</v>
      </c>
      <c r="C41">
        <v>1</v>
      </c>
      <c r="F41">
        <v>1</v>
      </c>
      <c r="I41">
        <v>1</v>
      </c>
      <c r="O41">
        <v>0.5</v>
      </c>
      <c r="P41">
        <v>0.5</v>
      </c>
      <c r="Z41">
        <v>1</v>
      </c>
      <c r="AC41">
        <v>0.33</v>
      </c>
      <c r="AD41">
        <v>0.33</v>
      </c>
      <c r="AE41">
        <v>0.33</v>
      </c>
      <c r="AG41">
        <v>1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0</v>
      </c>
      <c r="AT41">
        <f t="shared" si="13"/>
        <v>1</v>
      </c>
      <c r="AU41">
        <f t="shared" si="14"/>
        <v>0</v>
      </c>
      <c r="AV41">
        <f t="shared" si="15"/>
        <v>0</v>
      </c>
      <c r="AW41">
        <f t="shared" si="16"/>
        <v>1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1</v>
      </c>
      <c r="BD41">
        <f t="shared" si="23"/>
        <v>1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1</v>
      </c>
      <c r="BO41">
        <f t="shared" si="34"/>
        <v>0</v>
      </c>
      <c r="BP41">
        <f t="shared" si="35"/>
        <v>0</v>
      </c>
      <c r="BQ41">
        <f t="shared" si="36"/>
        <v>1</v>
      </c>
      <c r="BR41">
        <f t="shared" si="37"/>
        <v>1</v>
      </c>
      <c r="BS41">
        <f t="shared" si="38"/>
        <v>1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0</v>
      </c>
      <c r="CB41">
        <f t="shared" si="48"/>
        <v>1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t="s">
        <v>34</v>
      </c>
      <c r="C42">
        <v>1</v>
      </c>
      <c r="F42">
        <v>1</v>
      </c>
      <c r="G42">
        <v>1</v>
      </c>
      <c r="H42">
        <v>1</v>
      </c>
      <c r="Q42">
        <v>1</v>
      </c>
      <c r="W42">
        <v>1</v>
      </c>
      <c r="Y42">
        <v>1</v>
      </c>
      <c r="AB42">
        <v>1</v>
      </c>
      <c r="AH42">
        <v>1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0</v>
      </c>
      <c r="AT42">
        <f t="shared" si="13"/>
        <v>1</v>
      </c>
      <c r="AU42">
        <f t="shared" si="14"/>
        <v>1</v>
      </c>
      <c r="AV42">
        <f t="shared" si="15"/>
        <v>1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1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1</v>
      </c>
      <c r="BL42">
        <f t="shared" si="31"/>
        <v>0</v>
      </c>
      <c r="BM42">
        <f t="shared" si="32"/>
        <v>1</v>
      </c>
      <c r="BN42">
        <f t="shared" si="33"/>
        <v>0</v>
      </c>
      <c r="BO42">
        <f t="shared" si="34"/>
        <v>0</v>
      </c>
      <c r="BP42">
        <f t="shared" si="35"/>
        <v>1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1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1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37</v>
      </c>
      <c r="B43" t="s">
        <v>35</v>
      </c>
      <c r="C43">
        <v>1</v>
      </c>
      <c r="F43">
        <v>1</v>
      </c>
      <c r="I43">
        <v>1</v>
      </c>
      <c r="Q43">
        <v>1</v>
      </c>
      <c r="W43">
        <v>1</v>
      </c>
      <c r="Y43">
        <v>1</v>
      </c>
      <c r="AB43">
        <v>1</v>
      </c>
      <c r="AH43">
        <v>1</v>
      </c>
      <c r="AI43" s="6"/>
      <c r="AJ43" s="6"/>
      <c r="AK43" s="6"/>
      <c r="AL43" s="6"/>
      <c r="AM43" s="6"/>
      <c r="AN43" s="6"/>
      <c r="AQ43">
        <f t="shared" si="44"/>
        <v>1</v>
      </c>
      <c r="AR43">
        <f t="shared" si="11"/>
        <v>1</v>
      </c>
      <c r="AS43">
        <f t="shared" si="12"/>
        <v>0</v>
      </c>
      <c r="AT43">
        <f t="shared" si="13"/>
        <v>1</v>
      </c>
      <c r="AU43">
        <f t="shared" si="14"/>
        <v>0</v>
      </c>
      <c r="AV43">
        <f t="shared" si="15"/>
        <v>0</v>
      </c>
      <c r="AW43">
        <f t="shared" si="16"/>
        <v>1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1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1</v>
      </c>
      <c r="BL43">
        <f t="shared" si="31"/>
        <v>0</v>
      </c>
      <c r="BM43">
        <f t="shared" si="32"/>
        <v>1</v>
      </c>
      <c r="BN43">
        <f t="shared" si="33"/>
        <v>0</v>
      </c>
      <c r="BO43">
        <f t="shared" si="34"/>
        <v>0</v>
      </c>
      <c r="BP43">
        <f t="shared" si="35"/>
        <v>1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1</v>
      </c>
      <c r="BX43">
        <f t="shared" si="42"/>
        <v>1</v>
      </c>
      <c r="BY43">
        <f t="shared" si="45"/>
        <v>1</v>
      </c>
      <c r="BZ43">
        <f t="shared" si="46"/>
        <v>1</v>
      </c>
      <c r="CA43">
        <f t="shared" si="47"/>
        <v>1</v>
      </c>
      <c r="CB43">
        <f t="shared" si="48"/>
        <v>1</v>
      </c>
      <c r="CC43">
        <f t="shared" si="49"/>
        <v>1</v>
      </c>
      <c r="CD43">
        <f t="shared" si="50"/>
        <v>1</v>
      </c>
    </row>
    <row r="44" spans="1:82" ht="12.75">
      <c r="A44" s="7">
        <f t="shared" si="43"/>
        <v>38</v>
      </c>
      <c r="B44" t="s">
        <v>36</v>
      </c>
      <c r="C44">
        <v>1</v>
      </c>
      <c r="F44">
        <v>1</v>
      </c>
      <c r="G44">
        <v>1</v>
      </c>
      <c r="H44">
        <v>1</v>
      </c>
      <c r="O44">
        <v>1</v>
      </c>
      <c r="Y44">
        <v>1</v>
      </c>
      <c r="AC44">
        <v>1</v>
      </c>
      <c r="AG44">
        <v>1</v>
      </c>
      <c r="AI44" s="6"/>
      <c r="AJ44" s="6"/>
      <c r="AK44" s="6"/>
      <c r="AL44" s="6"/>
      <c r="AM44" s="6"/>
      <c r="AN44" s="6"/>
      <c r="AQ44">
        <f t="shared" si="44"/>
        <v>1</v>
      </c>
      <c r="AR44">
        <f t="shared" si="11"/>
        <v>1</v>
      </c>
      <c r="AS44">
        <f t="shared" si="12"/>
        <v>0</v>
      </c>
      <c r="AT44">
        <f t="shared" si="13"/>
        <v>1</v>
      </c>
      <c r="AU44">
        <f t="shared" si="14"/>
        <v>1</v>
      </c>
      <c r="AV44">
        <f t="shared" si="15"/>
        <v>1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1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1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1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1</v>
      </c>
      <c r="BV44">
        <f t="shared" si="41"/>
        <v>0</v>
      </c>
      <c r="BX44">
        <f t="shared" si="42"/>
        <v>1</v>
      </c>
      <c r="BY44">
        <f t="shared" si="45"/>
        <v>1</v>
      </c>
      <c r="BZ44">
        <f t="shared" si="46"/>
        <v>1</v>
      </c>
      <c r="CA44">
        <f t="shared" si="47"/>
        <v>0</v>
      </c>
      <c r="CB44">
        <f t="shared" si="48"/>
        <v>1</v>
      </c>
      <c r="CC44">
        <f t="shared" si="49"/>
        <v>1</v>
      </c>
      <c r="CD44">
        <f t="shared" si="50"/>
        <v>1</v>
      </c>
    </row>
    <row r="45" spans="1:82" ht="12.75">
      <c r="A45" s="7">
        <f t="shared" si="43"/>
        <v>39</v>
      </c>
      <c r="B45" t="s">
        <v>37</v>
      </c>
      <c r="C45">
        <v>1</v>
      </c>
      <c r="F45">
        <v>1</v>
      </c>
      <c r="G45">
        <v>1</v>
      </c>
      <c r="I45">
        <v>1</v>
      </c>
      <c r="P45">
        <v>0.5</v>
      </c>
      <c r="Q45">
        <v>0.5</v>
      </c>
      <c r="W45">
        <v>1</v>
      </c>
      <c r="X45">
        <v>1</v>
      </c>
      <c r="AB45">
        <v>1</v>
      </c>
      <c r="AH45">
        <v>1</v>
      </c>
      <c r="AI45" s="6"/>
      <c r="AJ45" s="6"/>
      <c r="AK45" s="6"/>
      <c r="AL45" s="6"/>
      <c r="AM45" s="6"/>
      <c r="AN45" s="6"/>
      <c r="AQ45">
        <f t="shared" si="44"/>
        <v>1</v>
      </c>
      <c r="AR45">
        <f t="shared" si="11"/>
        <v>1</v>
      </c>
      <c r="AS45">
        <f t="shared" si="12"/>
        <v>0</v>
      </c>
      <c r="AT45">
        <f t="shared" si="13"/>
        <v>1</v>
      </c>
      <c r="AU45">
        <f t="shared" si="14"/>
        <v>1</v>
      </c>
      <c r="AV45">
        <f t="shared" si="15"/>
        <v>0</v>
      </c>
      <c r="AW45">
        <f t="shared" si="16"/>
        <v>1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1</v>
      </c>
      <c r="BE45">
        <f t="shared" si="24"/>
        <v>1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1</v>
      </c>
      <c r="BL45">
        <f t="shared" si="31"/>
        <v>1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1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1</v>
      </c>
      <c r="BX45">
        <f t="shared" si="42"/>
        <v>1</v>
      </c>
      <c r="BY45">
        <f t="shared" si="45"/>
        <v>1</v>
      </c>
      <c r="BZ45">
        <f t="shared" si="46"/>
        <v>1</v>
      </c>
      <c r="CA45">
        <f t="shared" si="47"/>
        <v>1</v>
      </c>
      <c r="CB45">
        <f t="shared" si="48"/>
        <v>1</v>
      </c>
      <c r="CC45">
        <f t="shared" si="49"/>
        <v>1</v>
      </c>
      <c r="CD45">
        <f t="shared" si="50"/>
        <v>1</v>
      </c>
    </row>
    <row r="46" spans="1:82" ht="12.75">
      <c r="A46" s="7">
        <f t="shared" si="43"/>
        <v>40</v>
      </c>
      <c r="B46" t="s">
        <v>38</v>
      </c>
      <c r="C46">
        <v>1</v>
      </c>
      <c r="H46">
        <v>1</v>
      </c>
      <c r="P46">
        <v>1</v>
      </c>
      <c r="U46">
        <v>1</v>
      </c>
      <c r="AC46">
        <v>1</v>
      </c>
      <c r="AG46">
        <v>1</v>
      </c>
      <c r="AI46" s="6"/>
      <c r="AJ46" s="6"/>
      <c r="AK46" s="6"/>
      <c r="AL46" s="6"/>
      <c r="AM46" s="6"/>
      <c r="AN46" s="6"/>
      <c r="AQ46">
        <f t="shared" si="44"/>
        <v>1</v>
      </c>
      <c r="AR46">
        <f t="shared" si="11"/>
        <v>1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1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1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1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1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1</v>
      </c>
      <c r="BV46">
        <f t="shared" si="41"/>
        <v>0</v>
      </c>
      <c r="BX46">
        <f t="shared" si="42"/>
        <v>1</v>
      </c>
      <c r="BY46">
        <f t="shared" si="45"/>
        <v>1</v>
      </c>
      <c r="BZ46">
        <f t="shared" si="46"/>
        <v>1</v>
      </c>
      <c r="CA46">
        <f t="shared" si="47"/>
        <v>1</v>
      </c>
      <c r="CB46">
        <f t="shared" si="48"/>
        <v>0</v>
      </c>
      <c r="CC46">
        <f t="shared" si="49"/>
        <v>1</v>
      </c>
      <c r="CD46">
        <f t="shared" si="50"/>
        <v>1</v>
      </c>
    </row>
    <row r="47" spans="1:82" ht="12.75">
      <c r="A47" s="7">
        <f t="shared" si="43"/>
        <v>41</v>
      </c>
      <c r="B47" t="s">
        <v>41</v>
      </c>
      <c r="C47">
        <v>1</v>
      </c>
      <c r="E47">
        <v>1</v>
      </c>
      <c r="S47">
        <v>1</v>
      </c>
      <c r="Y47">
        <v>1</v>
      </c>
      <c r="AB47">
        <v>1</v>
      </c>
      <c r="AH47">
        <v>1</v>
      </c>
      <c r="AI47" s="6"/>
      <c r="AJ47" s="6"/>
      <c r="AK47" s="6"/>
      <c r="AL47" s="6"/>
      <c r="AM47" s="6"/>
      <c r="AN47" s="6"/>
      <c r="AQ47">
        <f t="shared" si="44"/>
        <v>1</v>
      </c>
      <c r="AR47">
        <f t="shared" si="11"/>
        <v>1</v>
      </c>
      <c r="AS47">
        <f t="shared" si="12"/>
        <v>1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1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1</v>
      </c>
      <c r="BN47">
        <f t="shared" si="33"/>
        <v>0</v>
      </c>
      <c r="BO47">
        <f t="shared" si="34"/>
        <v>0</v>
      </c>
      <c r="BP47">
        <f t="shared" si="35"/>
        <v>1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1</v>
      </c>
      <c r="BX47">
        <f t="shared" si="42"/>
        <v>1</v>
      </c>
      <c r="BY47">
        <f t="shared" si="45"/>
        <v>1</v>
      </c>
      <c r="BZ47">
        <f t="shared" si="46"/>
        <v>1</v>
      </c>
      <c r="CA47">
        <f t="shared" si="47"/>
        <v>0</v>
      </c>
      <c r="CB47">
        <f t="shared" si="48"/>
        <v>1</v>
      </c>
      <c r="CC47">
        <f t="shared" si="49"/>
        <v>1</v>
      </c>
      <c r="CD47">
        <f t="shared" si="50"/>
        <v>1</v>
      </c>
    </row>
    <row r="48" spans="1:82" ht="12.75">
      <c r="A48" s="7">
        <f t="shared" si="43"/>
        <v>42</v>
      </c>
      <c r="B48" t="s">
        <v>42</v>
      </c>
      <c r="C48">
        <v>1</v>
      </c>
      <c r="E48">
        <v>1</v>
      </c>
      <c r="O48">
        <v>1</v>
      </c>
      <c r="X48">
        <v>0.5</v>
      </c>
      <c r="Y48">
        <v>0.5</v>
      </c>
      <c r="AH48">
        <v>1</v>
      </c>
      <c r="AI48" s="6"/>
      <c r="AJ48" s="6"/>
      <c r="AK48" s="6"/>
      <c r="AL48" s="6"/>
      <c r="AM48" s="6"/>
      <c r="AN48" s="6"/>
      <c r="AQ48">
        <f t="shared" si="44"/>
        <v>1</v>
      </c>
      <c r="AR48">
        <f t="shared" si="11"/>
        <v>1</v>
      </c>
      <c r="AS48">
        <f t="shared" si="12"/>
        <v>1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1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1</v>
      </c>
      <c r="BM48">
        <f t="shared" si="32"/>
        <v>1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1</v>
      </c>
      <c r="BX48">
        <f t="shared" si="42"/>
        <v>1</v>
      </c>
      <c r="BY48">
        <f t="shared" si="45"/>
        <v>1</v>
      </c>
      <c r="BZ48">
        <f t="shared" si="46"/>
        <v>1</v>
      </c>
      <c r="CA48">
        <f t="shared" si="47"/>
        <v>0</v>
      </c>
      <c r="CB48">
        <f t="shared" si="48"/>
        <v>1</v>
      </c>
      <c r="CC48">
        <f t="shared" si="49"/>
        <v>0</v>
      </c>
      <c r="CD48">
        <f t="shared" si="50"/>
        <v>1</v>
      </c>
    </row>
    <row r="49" spans="1:82" ht="12.75">
      <c r="A49" s="7">
        <f t="shared" si="43"/>
        <v>43</v>
      </c>
      <c r="B49" t="s">
        <v>43</v>
      </c>
      <c r="C49">
        <v>1</v>
      </c>
      <c r="E49">
        <v>1</v>
      </c>
      <c r="P49">
        <v>1</v>
      </c>
      <c r="W49">
        <v>1</v>
      </c>
      <c r="Y49">
        <v>1</v>
      </c>
      <c r="AC49">
        <v>1</v>
      </c>
      <c r="AG49">
        <v>1</v>
      </c>
      <c r="AI49" s="6"/>
      <c r="AJ49" s="6"/>
      <c r="AK49" s="6"/>
      <c r="AL49" s="6"/>
      <c r="AM49" s="6"/>
      <c r="AN49" s="6"/>
      <c r="AQ49">
        <f t="shared" si="44"/>
        <v>1</v>
      </c>
      <c r="AR49">
        <f t="shared" si="11"/>
        <v>1</v>
      </c>
      <c r="AS49">
        <f t="shared" si="12"/>
        <v>1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1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1</v>
      </c>
      <c r="BL49">
        <f t="shared" si="31"/>
        <v>0</v>
      </c>
      <c r="BM49">
        <f t="shared" si="32"/>
        <v>1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1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1</v>
      </c>
      <c r="BV49">
        <f t="shared" si="41"/>
        <v>0</v>
      </c>
      <c r="BX49">
        <f t="shared" si="42"/>
        <v>1</v>
      </c>
      <c r="BY49">
        <f t="shared" si="45"/>
        <v>1</v>
      </c>
      <c r="BZ49">
        <f t="shared" si="46"/>
        <v>1</v>
      </c>
      <c r="CA49">
        <f t="shared" si="47"/>
        <v>1</v>
      </c>
      <c r="CB49">
        <f t="shared" si="48"/>
        <v>1</v>
      </c>
      <c r="CC49">
        <f t="shared" si="49"/>
        <v>1</v>
      </c>
      <c r="CD49">
        <f t="shared" si="50"/>
        <v>1</v>
      </c>
    </row>
    <row r="50" spans="1:82" ht="12.75">
      <c r="A50" s="7">
        <f t="shared" si="43"/>
        <v>44</v>
      </c>
      <c r="B50" t="s">
        <v>44</v>
      </c>
      <c r="C50">
        <v>1</v>
      </c>
      <c r="E50">
        <v>1</v>
      </c>
      <c r="O50">
        <v>1</v>
      </c>
      <c r="Z50">
        <v>1</v>
      </c>
      <c r="AE50">
        <v>1</v>
      </c>
      <c r="AG50">
        <v>1</v>
      </c>
      <c r="AI50" s="6"/>
      <c r="AJ50" s="6"/>
      <c r="AK50" s="6"/>
      <c r="AL50" s="6"/>
      <c r="AM50" s="6"/>
      <c r="AN50" s="6"/>
      <c r="AQ50">
        <f t="shared" si="44"/>
        <v>1</v>
      </c>
      <c r="AR50">
        <f t="shared" si="11"/>
        <v>1</v>
      </c>
      <c r="AS50">
        <f t="shared" si="12"/>
        <v>1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1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1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1</v>
      </c>
      <c r="BT50">
        <f t="shared" si="39"/>
        <v>0</v>
      </c>
      <c r="BU50">
        <f t="shared" si="40"/>
        <v>1</v>
      </c>
      <c r="BV50">
        <f t="shared" si="41"/>
        <v>0</v>
      </c>
      <c r="BX50">
        <f t="shared" si="42"/>
        <v>1</v>
      </c>
      <c r="BY50">
        <f t="shared" si="45"/>
        <v>1</v>
      </c>
      <c r="BZ50">
        <f t="shared" si="46"/>
        <v>1</v>
      </c>
      <c r="CA50">
        <f t="shared" si="47"/>
        <v>0</v>
      </c>
      <c r="CB50">
        <f t="shared" si="48"/>
        <v>1</v>
      </c>
      <c r="CC50">
        <f t="shared" si="49"/>
        <v>1</v>
      </c>
      <c r="CD50">
        <f t="shared" si="50"/>
        <v>1</v>
      </c>
    </row>
    <row r="51" spans="1:82" ht="12.75">
      <c r="A51" s="7">
        <f t="shared" si="43"/>
        <v>45</v>
      </c>
      <c r="B51" t="s">
        <v>45</v>
      </c>
      <c r="C51">
        <v>1</v>
      </c>
      <c r="E51">
        <v>1</v>
      </c>
      <c r="Q51">
        <v>1</v>
      </c>
      <c r="W51">
        <v>1</v>
      </c>
      <c r="X51">
        <v>0.5</v>
      </c>
      <c r="Y51">
        <v>0.5</v>
      </c>
      <c r="AC51">
        <v>0.5</v>
      </c>
      <c r="AD51">
        <v>0.5</v>
      </c>
      <c r="AG51">
        <v>0.5</v>
      </c>
      <c r="AH51">
        <v>0.5</v>
      </c>
      <c r="AI51" s="6"/>
      <c r="AJ51" s="6"/>
      <c r="AK51" s="6"/>
      <c r="AL51" s="6"/>
      <c r="AM51" s="6"/>
      <c r="AN51" s="6"/>
      <c r="AQ51">
        <f t="shared" si="44"/>
        <v>1</v>
      </c>
      <c r="AR51">
        <f t="shared" si="11"/>
        <v>1</v>
      </c>
      <c r="AS51">
        <f t="shared" si="12"/>
        <v>1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1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1</v>
      </c>
      <c r="BL51">
        <f t="shared" si="31"/>
        <v>1</v>
      </c>
      <c r="BM51">
        <f t="shared" si="32"/>
        <v>1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1</v>
      </c>
      <c r="BR51">
        <f t="shared" si="37"/>
        <v>1</v>
      </c>
      <c r="BS51">
        <f t="shared" si="38"/>
        <v>0</v>
      </c>
      <c r="BT51">
        <f t="shared" si="39"/>
        <v>0</v>
      </c>
      <c r="BU51">
        <f t="shared" si="40"/>
        <v>1</v>
      </c>
      <c r="BV51">
        <f t="shared" si="41"/>
        <v>1</v>
      </c>
      <c r="BX51">
        <f t="shared" si="42"/>
        <v>1</v>
      </c>
      <c r="BY51">
        <f t="shared" si="45"/>
        <v>1</v>
      </c>
      <c r="BZ51">
        <f t="shared" si="46"/>
        <v>1</v>
      </c>
      <c r="CA51">
        <f t="shared" si="47"/>
        <v>1</v>
      </c>
      <c r="CB51">
        <f t="shared" si="48"/>
        <v>1</v>
      </c>
      <c r="CC51">
        <f t="shared" si="49"/>
        <v>1</v>
      </c>
      <c r="CD51">
        <f t="shared" si="50"/>
        <v>1</v>
      </c>
    </row>
    <row r="52" spans="1:82" ht="12.75">
      <c r="A52" s="7">
        <f t="shared" si="43"/>
        <v>46</v>
      </c>
      <c r="B52" t="s">
        <v>46</v>
      </c>
      <c r="C52">
        <v>1</v>
      </c>
      <c r="F52">
        <v>1</v>
      </c>
      <c r="G52">
        <v>0.5</v>
      </c>
      <c r="H52">
        <v>1</v>
      </c>
      <c r="S52">
        <v>1</v>
      </c>
      <c r="Z52">
        <v>1</v>
      </c>
      <c r="AC52">
        <v>1</v>
      </c>
      <c r="AG52">
        <v>1</v>
      </c>
      <c r="AI52" s="6"/>
      <c r="AJ52" s="6"/>
      <c r="AK52" s="6"/>
      <c r="AL52" s="6"/>
      <c r="AM52" s="6"/>
      <c r="AN52" s="6"/>
      <c r="AQ52">
        <f t="shared" si="44"/>
        <v>1</v>
      </c>
      <c r="AR52">
        <f t="shared" si="11"/>
        <v>1</v>
      </c>
      <c r="AS52">
        <f t="shared" si="12"/>
        <v>0</v>
      </c>
      <c r="AT52">
        <f t="shared" si="13"/>
        <v>1</v>
      </c>
      <c r="AU52">
        <f t="shared" si="14"/>
        <v>1</v>
      </c>
      <c r="AV52">
        <f t="shared" si="15"/>
        <v>1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1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1</v>
      </c>
      <c r="BO52">
        <f t="shared" si="34"/>
        <v>0</v>
      </c>
      <c r="BP52">
        <f t="shared" si="35"/>
        <v>0</v>
      </c>
      <c r="BQ52">
        <f t="shared" si="36"/>
        <v>1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1</v>
      </c>
      <c r="BV52">
        <f t="shared" si="41"/>
        <v>0</v>
      </c>
      <c r="BX52">
        <f t="shared" si="42"/>
        <v>1</v>
      </c>
      <c r="BY52">
        <f t="shared" si="45"/>
        <v>1</v>
      </c>
      <c r="BZ52">
        <f t="shared" si="46"/>
        <v>1</v>
      </c>
      <c r="CA52">
        <f t="shared" si="47"/>
        <v>0</v>
      </c>
      <c r="CB52">
        <f t="shared" si="48"/>
        <v>1</v>
      </c>
      <c r="CC52">
        <f t="shared" si="49"/>
        <v>1</v>
      </c>
      <c r="CD52">
        <f t="shared" si="50"/>
        <v>1</v>
      </c>
    </row>
    <row r="53" spans="1:82" ht="12.75">
      <c r="A53" s="7">
        <f t="shared" si="43"/>
        <v>47</v>
      </c>
      <c r="B53" t="s">
        <v>48</v>
      </c>
      <c r="C53">
        <v>1</v>
      </c>
      <c r="E53">
        <v>1</v>
      </c>
      <c r="Q53">
        <v>1</v>
      </c>
      <c r="AC53">
        <v>1</v>
      </c>
      <c r="AG53">
        <v>1</v>
      </c>
      <c r="AI53" s="6"/>
      <c r="AJ53" s="6"/>
      <c r="AK53" s="6"/>
      <c r="AL53" s="6"/>
      <c r="AM53" s="6"/>
      <c r="AN53" s="6"/>
      <c r="AQ53">
        <f t="shared" si="44"/>
        <v>1</v>
      </c>
      <c r="AR53">
        <f t="shared" si="11"/>
        <v>1</v>
      </c>
      <c r="AS53">
        <f t="shared" si="12"/>
        <v>1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1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1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1</v>
      </c>
      <c r="BV53">
        <f t="shared" si="41"/>
        <v>0</v>
      </c>
      <c r="BX53">
        <f t="shared" si="42"/>
        <v>1</v>
      </c>
      <c r="BY53">
        <f t="shared" si="45"/>
        <v>1</v>
      </c>
      <c r="BZ53">
        <f t="shared" si="46"/>
        <v>1</v>
      </c>
      <c r="CA53">
        <f t="shared" si="47"/>
        <v>0</v>
      </c>
      <c r="CB53">
        <f t="shared" si="48"/>
        <v>0</v>
      </c>
      <c r="CC53">
        <f t="shared" si="49"/>
        <v>1</v>
      </c>
      <c r="CD53">
        <f t="shared" si="50"/>
        <v>1</v>
      </c>
    </row>
    <row r="54" spans="1:82" ht="12.75">
      <c r="A54" s="7">
        <f t="shared" si="43"/>
        <v>48</v>
      </c>
      <c r="B54" t="s">
        <v>49</v>
      </c>
      <c r="C54">
        <v>1</v>
      </c>
      <c r="F54">
        <v>0.5</v>
      </c>
      <c r="I54">
        <v>1</v>
      </c>
      <c r="Q54">
        <v>1</v>
      </c>
      <c r="Z54">
        <v>1</v>
      </c>
      <c r="AD54">
        <v>1</v>
      </c>
      <c r="AG54">
        <v>1</v>
      </c>
      <c r="AI54" s="6"/>
      <c r="AJ54" s="6"/>
      <c r="AK54" s="6"/>
      <c r="AL54" s="6"/>
      <c r="AM54" s="6"/>
      <c r="AN54" s="6"/>
      <c r="AQ54">
        <f t="shared" si="44"/>
        <v>1</v>
      </c>
      <c r="AR54">
        <f t="shared" si="11"/>
        <v>1</v>
      </c>
      <c r="AS54">
        <f t="shared" si="12"/>
        <v>0</v>
      </c>
      <c r="AT54">
        <f t="shared" si="13"/>
        <v>1</v>
      </c>
      <c r="AU54">
        <f t="shared" si="14"/>
        <v>0</v>
      </c>
      <c r="AV54">
        <f t="shared" si="15"/>
        <v>0</v>
      </c>
      <c r="AW54">
        <f t="shared" si="16"/>
        <v>1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1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1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1</v>
      </c>
      <c r="BS54">
        <f t="shared" si="38"/>
        <v>0</v>
      </c>
      <c r="BT54">
        <f t="shared" si="39"/>
        <v>0</v>
      </c>
      <c r="BU54">
        <f t="shared" si="40"/>
        <v>1</v>
      </c>
      <c r="BV54">
        <f t="shared" si="41"/>
        <v>0</v>
      </c>
      <c r="BX54">
        <f t="shared" si="42"/>
        <v>1</v>
      </c>
      <c r="BY54">
        <f t="shared" si="45"/>
        <v>1</v>
      </c>
      <c r="BZ54">
        <f t="shared" si="46"/>
        <v>1</v>
      </c>
      <c r="CA54">
        <f t="shared" si="47"/>
        <v>0</v>
      </c>
      <c r="CB54">
        <f t="shared" si="48"/>
        <v>1</v>
      </c>
      <c r="CC54">
        <f t="shared" si="49"/>
        <v>1</v>
      </c>
      <c r="CD54">
        <f t="shared" si="50"/>
        <v>1</v>
      </c>
    </row>
    <row r="55" spans="1:82" ht="12.75">
      <c r="A55" s="7">
        <f t="shared" si="43"/>
        <v>49</v>
      </c>
      <c r="B55" t="s">
        <v>50</v>
      </c>
      <c r="C55">
        <v>1</v>
      </c>
      <c r="F55">
        <v>1</v>
      </c>
      <c r="G55">
        <v>1</v>
      </c>
      <c r="I55">
        <v>1</v>
      </c>
      <c r="R55">
        <v>1</v>
      </c>
      <c r="Z55">
        <v>1</v>
      </c>
      <c r="AI55" s="6"/>
      <c r="AJ55" s="6"/>
      <c r="AK55" s="6"/>
      <c r="AL55" s="6"/>
      <c r="AM55" s="6"/>
      <c r="AN55" s="6"/>
      <c r="AP55" s="7"/>
      <c r="AQ55">
        <f t="shared" si="44"/>
        <v>1</v>
      </c>
      <c r="AR55">
        <f t="shared" si="11"/>
        <v>1</v>
      </c>
      <c r="AS55">
        <f t="shared" si="12"/>
        <v>0</v>
      </c>
      <c r="AT55">
        <f t="shared" si="13"/>
        <v>1</v>
      </c>
      <c r="AU55">
        <f t="shared" si="14"/>
        <v>1</v>
      </c>
      <c r="AV55">
        <f t="shared" si="15"/>
        <v>0</v>
      </c>
      <c r="AW55">
        <f t="shared" si="16"/>
        <v>1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1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1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1</v>
      </c>
      <c r="BY55">
        <f t="shared" si="45"/>
        <v>1</v>
      </c>
      <c r="BZ55">
        <f t="shared" si="46"/>
        <v>1</v>
      </c>
      <c r="CA55">
        <f t="shared" si="47"/>
        <v>0</v>
      </c>
      <c r="CB55">
        <f t="shared" si="48"/>
        <v>1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50</v>
      </c>
      <c r="B56" t="s">
        <v>51</v>
      </c>
      <c r="C56">
        <v>1</v>
      </c>
      <c r="E56">
        <v>1</v>
      </c>
      <c r="Q56">
        <v>1</v>
      </c>
      <c r="U56">
        <v>1</v>
      </c>
      <c r="Z56">
        <v>1</v>
      </c>
      <c r="AC56">
        <v>1</v>
      </c>
      <c r="AG56">
        <v>1</v>
      </c>
      <c r="AI56" s="6"/>
      <c r="AJ56" s="6"/>
      <c r="AK56" s="6"/>
      <c r="AL56" s="6"/>
      <c r="AM56" s="6"/>
      <c r="AN56" s="6"/>
      <c r="AP56" s="7"/>
      <c r="AQ56">
        <f t="shared" si="44"/>
        <v>1</v>
      </c>
      <c r="AR56">
        <f t="shared" si="11"/>
        <v>1</v>
      </c>
      <c r="AS56">
        <f t="shared" si="12"/>
        <v>1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1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1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1</v>
      </c>
      <c r="BO56">
        <f t="shared" si="34"/>
        <v>0</v>
      </c>
      <c r="BP56">
        <f t="shared" si="35"/>
        <v>0</v>
      </c>
      <c r="BQ56">
        <f t="shared" si="36"/>
        <v>1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1</v>
      </c>
      <c r="BV56">
        <f t="shared" si="41"/>
        <v>0</v>
      </c>
      <c r="BX56">
        <f t="shared" si="42"/>
        <v>1</v>
      </c>
      <c r="BY56">
        <f t="shared" si="45"/>
        <v>1</v>
      </c>
      <c r="BZ56">
        <f t="shared" si="46"/>
        <v>1</v>
      </c>
      <c r="CA56">
        <f t="shared" si="47"/>
        <v>1</v>
      </c>
      <c r="CB56">
        <f t="shared" si="48"/>
        <v>1</v>
      </c>
      <c r="CC56">
        <f t="shared" si="49"/>
        <v>1</v>
      </c>
      <c r="CD56">
        <f t="shared" si="50"/>
        <v>1</v>
      </c>
    </row>
    <row r="57" spans="1:82" ht="12.75">
      <c r="A57" s="7">
        <f t="shared" si="43"/>
        <v>51</v>
      </c>
      <c r="B57" t="s">
        <v>52</v>
      </c>
      <c r="C57">
        <v>1</v>
      </c>
      <c r="F57">
        <v>1</v>
      </c>
      <c r="I57">
        <v>1</v>
      </c>
      <c r="P57">
        <v>1</v>
      </c>
      <c r="W57">
        <v>1</v>
      </c>
      <c r="Z57">
        <v>1</v>
      </c>
      <c r="AD57">
        <v>1</v>
      </c>
      <c r="AG57">
        <v>1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1</v>
      </c>
      <c r="AR57">
        <f t="shared" si="11"/>
        <v>1</v>
      </c>
      <c r="AS57">
        <f t="shared" si="12"/>
        <v>0</v>
      </c>
      <c r="AT57">
        <f t="shared" si="13"/>
        <v>1</v>
      </c>
      <c r="AU57">
        <f t="shared" si="14"/>
        <v>0</v>
      </c>
      <c r="AV57">
        <f t="shared" si="15"/>
        <v>0</v>
      </c>
      <c r="AW57">
        <f t="shared" si="16"/>
        <v>1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1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1</v>
      </c>
      <c r="BL57">
        <f t="shared" si="31"/>
        <v>0</v>
      </c>
      <c r="BM57">
        <f t="shared" si="32"/>
        <v>0</v>
      </c>
      <c r="BN57">
        <f t="shared" si="33"/>
        <v>1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1</v>
      </c>
      <c r="BS57">
        <f t="shared" si="38"/>
        <v>0</v>
      </c>
      <c r="BT57">
        <f t="shared" si="39"/>
        <v>0</v>
      </c>
      <c r="BU57">
        <f t="shared" si="40"/>
        <v>1</v>
      </c>
      <c r="BV57">
        <f t="shared" si="41"/>
        <v>0</v>
      </c>
      <c r="BX57">
        <f t="shared" si="42"/>
        <v>1</v>
      </c>
      <c r="BY57">
        <f aca="true" t="shared" si="52" ref="BY57:BY103">IF(AS57+AT57+AU57+AV57+AW57+AX57&gt;0,1,0)</f>
        <v>1</v>
      </c>
      <c r="BZ57">
        <f aca="true" t="shared" si="53" ref="BZ57:BZ103">IF(AY57+AZ57+BA57+BB57+BC57+BD57+BE57+BF57+BG57&gt;0,1,0)</f>
        <v>1</v>
      </c>
      <c r="CA57">
        <f aca="true" t="shared" si="54" ref="CA57:CA103">IF(BH57+BI57+BJ57+BK57&gt;0,1,0)</f>
        <v>1</v>
      </c>
      <c r="CB57">
        <f aca="true" t="shared" si="55" ref="CB57:CB103">IF(BL57+BM57+BN57&gt;0,1,0)</f>
        <v>1</v>
      </c>
      <c r="CC57">
        <f aca="true" t="shared" si="56" ref="CC57:CC103">IF(BO57+BP57+BQ57+BR57+BS57&gt;0,1,0)</f>
        <v>1</v>
      </c>
      <c r="CD57">
        <f aca="true" t="shared" si="57" ref="CD57:CD103">IF(BT57+BU57+BV57&gt;0,1,0)</f>
        <v>1</v>
      </c>
    </row>
    <row r="58" spans="1:82" ht="12.75">
      <c r="A58" s="7">
        <f t="shared" si="43"/>
        <v>52</v>
      </c>
      <c r="B58" t="s">
        <v>53</v>
      </c>
      <c r="C58">
        <v>1</v>
      </c>
      <c r="E58">
        <v>1</v>
      </c>
      <c r="O58">
        <v>1</v>
      </c>
      <c r="T58">
        <v>1</v>
      </c>
      <c r="U58">
        <v>1</v>
      </c>
      <c r="Z58">
        <v>1</v>
      </c>
      <c r="AB58">
        <v>1</v>
      </c>
      <c r="AF58">
        <v>1</v>
      </c>
      <c r="AI58" s="6"/>
      <c r="AJ58" s="6"/>
      <c r="AK58" s="6"/>
      <c r="AL58" s="6"/>
      <c r="AM58" s="6"/>
      <c r="AN58" s="6"/>
      <c r="AP58" s="7"/>
      <c r="AQ58">
        <f t="shared" si="51"/>
        <v>1</v>
      </c>
      <c r="AR58">
        <f t="shared" si="11"/>
        <v>1</v>
      </c>
      <c r="AS58">
        <f t="shared" si="12"/>
        <v>1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1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1</v>
      </c>
      <c r="BI58">
        <f t="shared" si="28"/>
        <v>1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1</v>
      </c>
      <c r="BO58">
        <f t="shared" si="34"/>
        <v>0</v>
      </c>
      <c r="BP58">
        <f t="shared" si="35"/>
        <v>1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1</v>
      </c>
      <c r="BU58">
        <f t="shared" si="40"/>
        <v>0</v>
      </c>
      <c r="BV58">
        <f t="shared" si="41"/>
        <v>0</v>
      </c>
      <c r="BX58">
        <f t="shared" si="42"/>
        <v>1</v>
      </c>
      <c r="BY58">
        <f t="shared" si="52"/>
        <v>1</v>
      </c>
      <c r="BZ58">
        <f t="shared" si="53"/>
        <v>1</v>
      </c>
      <c r="CA58">
        <f t="shared" si="54"/>
        <v>1</v>
      </c>
      <c r="CB58">
        <f t="shared" si="55"/>
        <v>1</v>
      </c>
      <c r="CC58">
        <f t="shared" si="56"/>
        <v>1</v>
      </c>
      <c r="CD58">
        <f t="shared" si="57"/>
        <v>1</v>
      </c>
    </row>
    <row r="59" spans="1:82" ht="12.75">
      <c r="A59" s="7">
        <f t="shared" si="43"/>
        <v>53</v>
      </c>
      <c r="B59" t="s">
        <v>54</v>
      </c>
      <c r="C59">
        <v>1</v>
      </c>
      <c r="F59">
        <v>1</v>
      </c>
      <c r="G59">
        <v>0.5</v>
      </c>
      <c r="H59">
        <v>1</v>
      </c>
      <c r="O59">
        <v>1</v>
      </c>
      <c r="AE59">
        <v>1</v>
      </c>
      <c r="AI59" s="6"/>
      <c r="AJ59" s="6"/>
      <c r="AK59" s="6"/>
      <c r="AL59" s="6"/>
      <c r="AM59" s="6"/>
      <c r="AN59" s="6"/>
      <c r="AP59" s="7"/>
      <c r="AQ59">
        <f t="shared" si="51"/>
        <v>1</v>
      </c>
      <c r="AR59">
        <f t="shared" si="11"/>
        <v>1</v>
      </c>
      <c r="AS59">
        <f t="shared" si="12"/>
        <v>0</v>
      </c>
      <c r="AT59">
        <f t="shared" si="13"/>
        <v>1</v>
      </c>
      <c r="AU59">
        <f t="shared" si="14"/>
        <v>1</v>
      </c>
      <c r="AV59">
        <f t="shared" si="15"/>
        <v>1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1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1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1</v>
      </c>
      <c r="BY59">
        <f t="shared" si="52"/>
        <v>1</v>
      </c>
      <c r="BZ59">
        <f t="shared" si="53"/>
        <v>1</v>
      </c>
      <c r="CA59">
        <f t="shared" si="54"/>
        <v>0</v>
      </c>
      <c r="CB59">
        <f t="shared" si="55"/>
        <v>0</v>
      </c>
      <c r="CC59">
        <f t="shared" si="56"/>
        <v>1</v>
      </c>
      <c r="CD59">
        <f t="shared" si="57"/>
        <v>0</v>
      </c>
    </row>
    <row r="60" spans="1:82" ht="12.75">
      <c r="A60" s="7">
        <f t="shared" si="43"/>
        <v>54</v>
      </c>
      <c r="B60" t="s">
        <v>55</v>
      </c>
      <c r="C60">
        <v>1</v>
      </c>
      <c r="E60">
        <v>1</v>
      </c>
      <c r="O60">
        <v>1</v>
      </c>
      <c r="W60">
        <v>1</v>
      </c>
      <c r="Y60">
        <v>1</v>
      </c>
      <c r="AD60">
        <v>1</v>
      </c>
      <c r="AH60">
        <v>1</v>
      </c>
      <c r="AI60" s="6"/>
      <c r="AJ60" s="6"/>
      <c r="AK60" s="6"/>
      <c r="AL60" s="6"/>
      <c r="AM60" s="6"/>
      <c r="AN60" s="6"/>
      <c r="AP60" s="7"/>
      <c r="AQ60">
        <f t="shared" si="51"/>
        <v>1</v>
      </c>
      <c r="AR60">
        <f t="shared" si="11"/>
        <v>1</v>
      </c>
      <c r="AS60">
        <f t="shared" si="12"/>
        <v>1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1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1</v>
      </c>
      <c r="BL60">
        <f t="shared" si="31"/>
        <v>0</v>
      </c>
      <c r="BM60">
        <f t="shared" si="32"/>
        <v>1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1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1</v>
      </c>
      <c r="BX60">
        <f t="shared" si="42"/>
        <v>1</v>
      </c>
      <c r="BY60">
        <f t="shared" si="52"/>
        <v>1</v>
      </c>
      <c r="BZ60">
        <f t="shared" si="53"/>
        <v>1</v>
      </c>
      <c r="CA60">
        <f t="shared" si="54"/>
        <v>1</v>
      </c>
      <c r="CB60">
        <f t="shared" si="55"/>
        <v>1</v>
      </c>
      <c r="CC60">
        <f t="shared" si="56"/>
        <v>1</v>
      </c>
      <c r="CD60">
        <f t="shared" si="57"/>
        <v>1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54</v>
      </c>
      <c r="B108" s="57" t="s">
        <v>94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95</v>
      </c>
      <c r="AQ108" s="7">
        <f aca="true" t="shared" si="91" ref="AQ108:BV108">SUM(AQ7:AQ107)</f>
        <v>54</v>
      </c>
      <c r="AR108" s="7">
        <f t="shared" si="91"/>
        <v>54</v>
      </c>
      <c r="AS108" s="7">
        <f t="shared" si="91"/>
        <v>35</v>
      </c>
      <c r="AT108" s="7">
        <f t="shared" si="91"/>
        <v>16</v>
      </c>
      <c r="AU108" s="7">
        <f t="shared" si="91"/>
        <v>11</v>
      </c>
      <c r="AV108" s="7">
        <f t="shared" si="91"/>
        <v>8</v>
      </c>
      <c r="AW108" s="7">
        <f t="shared" si="91"/>
        <v>11</v>
      </c>
      <c r="AX108" s="7">
        <f t="shared" si="91"/>
        <v>3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17</v>
      </c>
      <c r="BD108" s="7">
        <f t="shared" si="91"/>
        <v>22</v>
      </c>
      <c r="BE108" s="7">
        <f t="shared" si="91"/>
        <v>24</v>
      </c>
      <c r="BF108" s="7">
        <f t="shared" si="91"/>
        <v>5</v>
      </c>
      <c r="BG108" s="7">
        <f t="shared" si="91"/>
        <v>4</v>
      </c>
      <c r="BH108" s="7">
        <f t="shared" si="91"/>
        <v>1</v>
      </c>
      <c r="BI108" s="7">
        <f t="shared" si="91"/>
        <v>5</v>
      </c>
      <c r="BJ108" s="7">
        <f t="shared" si="91"/>
        <v>4</v>
      </c>
      <c r="BK108" s="7">
        <f t="shared" si="91"/>
        <v>19</v>
      </c>
      <c r="BL108" s="7">
        <f t="shared" si="91"/>
        <v>13</v>
      </c>
      <c r="BM108" s="7">
        <f t="shared" si="91"/>
        <v>29</v>
      </c>
      <c r="BN108" s="7">
        <f t="shared" si="91"/>
        <v>15</v>
      </c>
      <c r="BO108" s="7">
        <f t="shared" si="91"/>
        <v>0</v>
      </c>
      <c r="BP108" s="7">
        <f t="shared" si="91"/>
        <v>23</v>
      </c>
      <c r="BQ108" s="7">
        <f t="shared" si="91"/>
        <v>25</v>
      </c>
      <c r="BR108" s="7">
        <f t="shared" si="91"/>
        <v>6</v>
      </c>
      <c r="BS108" s="7">
        <f t="shared" si="91"/>
        <v>4</v>
      </c>
      <c r="BT108" s="7">
        <f t="shared" si="91"/>
        <v>2</v>
      </c>
      <c r="BU108" s="7">
        <f t="shared" si="91"/>
        <v>28</v>
      </c>
      <c r="BV108" s="7">
        <f t="shared" si="91"/>
        <v>26</v>
      </c>
      <c r="BW108" s="8" t="s">
        <v>95</v>
      </c>
      <c r="BX108" s="8">
        <f>SUM(BX7:BX107)</f>
        <v>54</v>
      </c>
      <c r="BY108" s="8">
        <f aca="true" t="shared" si="92" ref="BY108:CD108">SUM(BY7:BY107)</f>
        <v>54</v>
      </c>
      <c r="BZ108" s="8">
        <f t="shared" si="92"/>
        <v>54</v>
      </c>
      <c r="CA108" s="8">
        <f t="shared" si="92"/>
        <v>26</v>
      </c>
      <c r="CB108" s="8">
        <f t="shared" si="92"/>
        <v>50</v>
      </c>
      <c r="CC108" s="8">
        <f t="shared" si="92"/>
        <v>50</v>
      </c>
      <c r="CD108" s="8">
        <f t="shared" si="92"/>
        <v>50</v>
      </c>
    </row>
    <row r="109" spans="1:40" ht="12.75">
      <c r="A109" s="7"/>
      <c r="B109" s="57" t="s">
        <v>96</v>
      </c>
      <c r="C109" s="8"/>
      <c r="D109" s="58">
        <f>SUM(D7:D107)</f>
        <v>0</v>
      </c>
      <c r="E109" s="1">
        <f aca="true" t="shared" si="93" ref="E109:AH109">SUM(E7:E107)</f>
        <v>35</v>
      </c>
      <c r="F109" s="1">
        <f>SUM(F7:F107)</f>
        <v>15.5</v>
      </c>
      <c r="G109" s="1">
        <f t="shared" si="93"/>
        <v>10</v>
      </c>
      <c r="H109" s="1">
        <f t="shared" si="93"/>
        <v>8</v>
      </c>
      <c r="I109" s="1">
        <f t="shared" si="93"/>
        <v>11</v>
      </c>
      <c r="J109" s="58">
        <f t="shared" si="93"/>
        <v>3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13.66</v>
      </c>
      <c r="P109" s="1">
        <f t="shared" si="93"/>
        <v>15.49</v>
      </c>
      <c r="Q109" s="1">
        <f t="shared" si="93"/>
        <v>18.32</v>
      </c>
      <c r="R109" s="1">
        <f t="shared" si="93"/>
        <v>3.16</v>
      </c>
      <c r="S109" s="58">
        <f t="shared" si="93"/>
        <v>3.33</v>
      </c>
      <c r="T109" s="1">
        <f t="shared" si="93"/>
        <v>1</v>
      </c>
      <c r="U109" s="1">
        <f t="shared" si="93"/>
        <v>5</v>
      </c>
      <c r="V109" s="1">
        <f t="shared" si="93"/>
        <v>3</v>
      </c>
      <c r="W109" s="58">
        <f t="shared" si="93"/>
        <v>18</v>
      </c>
      <c r="X109" s="1">
        <f t="shared" si="93"/>
        <v>10</v>
      </c>
      <c r="Y109" s="1">
        <f t="shared" si="93"/>
        <v>25.5</v>
      </c>
      <c r="Z109" s="58">
        <f t="shared" si="93"/>
        <v>14.5</v>
      </c>
      <c r="AA109" s="1">
        <f t="shared" si="93"/>
        <v>0</v>
      </c>
      <c r="AB109" s="1">
        <f t="shared" si="93"/>
        <v>21</v>
      </c>
      <c r="AC109" s="1">
        <f t="shared" si="93"/>
        <v>21.33</v>
      </c>
      <c r="AD109" s="1">
        <f t="shared" si="93"/>
        <v>4.33</v>
      </c>
      <c r="AE109" s="58">
        <f t="shared" si="93"/>
        <v>3.33</v>
      </c>
      <c r="AF109" s="1">
        <f t="shared" si="93"/>
        <v>1.5</v>
      </c>
      <c r="AG109" s="1">
        <f t="shared" si="93"/>
        <v>25</v>
      </c>
      <c r="AH109" s="58">
        <f t="shared" si="93"/>
        <v>23.5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97</v>
      </c>
      <c r="C110" s="8"/>
      <c r="D110" s="58">
        <f>AR108</f>
        <v>54</v>
      </c>
      <c r="E110" s="1">
        <f>BY108</f>
        <v>54</v>
      </c>
      <c r="F110" s="1">
        <f>BY108</f>
        <v>54</v>
      </c>
      <c r="G110" s="1">
        <f>BY108</f>
        <v>54</v>
      </c>
      <c r="H110" s="1">
        <f>BY108</f>
        <v>54</v>
      </c>
      <c r="I110" s="1">
        <f>BY108</f>
        <v>54</v>
      </c>
      <c r="J110" s="58">
        <f>BY108</f>
        <v>54</v>
      </c>
      <c r="K110" s="2">
        <f>BZ108</f>
        <v>54</v>
      </c>
      <c r="L110" s="2">
        <f>BZ108</f>
        <v>54</v>
      </c>
      <c r="M110" s="2">
        <f>BZ108</f>
        <v>54</v>
      </c>
      <c r="N110" s="2">
        <f>BZ108</f>
        <v>54</v>
      </c>
      <c r="O110" s="2">
        <f>BZ108</f>
        <v>54</v>
      </c>
      <c r="P110" s="2">
        <f>BZ108</f>
        <v>54</v>
      </c>
      <c r="Q110" s="2">
        <f>BZ108</f>
        <v>54</v>
      </c>
      <c r="R110" s="2">
        <f>BZ108</f>
        <v>54</v>
      </c>
      <c r="S110" s="59">
        <f>BZ108</f>
        <v>54</v>
      </c>
      <c r="T110" s="3">
        <f>CA108</f>
        <v>26</v>
      </c>
      <c r="U110" s="3">
        <f>CA108</f>
        <v>26</v>
      </c>
      <c r="V110" s="3">
        <f>CA108</f>
        <v>26</v>
      </c>
      <c r="W110" s="60">
        <f>CA108</f>
        <v>26</v>
      </c>
      <c r="X110" s="8">
        <f>CB108</f>
        <v>50</v>
      </c>
      <c r="Y110" s="8">
        <f>CB108</f>
        <v>50</v>
      </c>
      <c r="Z110" s="57">
        <f>CB108</f>
        <v>50</v>
      </c>
      <c r="AA110" s="5">
        <f>CC108</f>
        <v>50</v>
      </c>
      <c r="AB110" s="5">
        <f>CC108</f>
        <v>50</v>
      </c>
      <c r="AC110" s="5">
        <f>CC108</f>
        <v>50</v>
      </c>
      <c r="AD110" s="5">
        <f>CC108</f>
        <v>50</v>
      </c>
      <c r="AE110" s="62">
        <f>CC108</f>
        <v>50</v>
      </c>
      <c r="AF110" s="6">
        <f>CD108</f>
        <v>50</v>
      </c>
      <c r="AG110" s="6">
        <f>CD108</f>
        <v>50</v>
      </c>
      <c r="AH110" s="63">
        <f>CD108</f>
        <v>50</v>
      </c>
      <c r="AI110" s="6"/>
      <c r="AJ110" s="6"/>
      <c r="AK110" s="6"/>
      <c r="AL110" s="6"/>
      <c r="AM110" s="6"/>
      <c r="AN110" s="6"/>
      <c r="AP110" t="s">
        <v>110</v>
      </c>
      <c r="AQ110">
        <f>SUM(BX108:CD108)</f>
        <v>338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112</v>
      </c>
      <c r="AQ111">
        <f>AQ108*7-SUM(BX108:CD108)</f>
        <v>40</v>
      </c>
    </row>
    <row r="112" spans="1:43" ht="12.75">
      <c r="A112" s="7"/>
      <c r="B112" s="7" t="s">
        <v>98</v>
      </c>
      <c r="C112" s="7"/>
      <c r="D112" s="47">
        <f>(D109/AR108)*100</f>
        <v>0</v>
      </c>
      <c r="E112" s="47">
        <f>(E109/BY108)*100</f>
        <v>64.81481481481481</v>
      </c>
      <c r="F112" s="47">
        <f>(F109/BY108)*100</f>
        <v>28.703703703703702</v>
      </c>
      <c r="G112" s="47">
        <f>(G109/BY108)*100</f>
        <v>18.51851851851852</v>
      </c>
      <c r="H112" s="47">
        <f>(H109/BY108)*100</f>
        <v>14.814814814814813</v>
      </c>
      <c r="I112" s="47">
        <f>(I109/BY108)*100</f>
        <v>20.37037037037037</v>
      </c>
      <c r="J112" s="47">
        <f>(J109/BY108)*100</f>
        <v>5.555555555555555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25.296296296296294</v>
      </c>
      <c r="P112" s="47">
        <f>(P109/BZ108)*100</f>
        <v>28.685185185185187</v>
      </c>
      <c r="Q112" s="47">
        <f>(Q109/BZ108)*100</f>
        <v>33.925925925925924</v>
      </c>
      <c r="R112" s="47">
        <f>(R109/BZ108)*100</f>
        <v>5.851851851851852</v>
      </c>
      <c r="S112" s="47">
        <f>(S109/BZ108)*100</f>
        <v>6.166666666666667</v>
      </c>
      <c r="T112" s="47">
        <f>(T109/CA108)*100</f>
        <v>3.8461538461538463</v>
      </c>
      <c r="U112" s="47">
        <f>(U109/CA108)*100</f>
        <v>19.230769230769234</v>
      </c>
      <c r="V112" s="47">
        <f>(V109/CA108)*100</f>
        <v>11.538461538461538</v>
      </c>
      <c r="W112" s="47">
        <f>(W109/CA108)*100</f>
        <v>69.23076923076923</v>
      </c>
      <c r="X112" s="47">
        <f>(X109/CB108)*100</f>
        <v>20</v>
      </c>
      <c r="Y112" s="47">
        <f>(Y109/CB108)*100</f>
        <v>51</v>
      </c>
      <c r="Z112" s="47">
        <f>(Z109/CB108)*100</f>
        <v>28.999999999999996</v>
      </c>
      <c r="AA112" s="47">
        <f>(AA109/CC108)*100</f>
        <v>0</v>
      </c>
      <c r="AB112" s="47">
        <f>(AB109/CC108)*100</f>
        <v>42</v>
      </c>
      <c r="AC112" s="47">
        <f>(AC109/CC108)*100</f>
        <v>42.66</v>
      </c>
      <c r="AD112" s="47">
        <f>(AD109/CC108)*100</f>
        <v>8.66</v>
      </c>
      <c r="AE112" s="47">
        <f>(AE109/CC108)*100</f>
        <v>6.660000000000001</v>
      </c>
      <c r="AF112" s="47">
        <f>(AF109/CD108)*100</f>
        <v>3</v>
      </c>
      <c r="AG112" s="47">
        <f>(AG109/CD108)*100</f>
        <v>50</v>
      </c>
      <c r="AH112" s="47">
        <f>(AH109/CD108)*100</f>
        <v>47</v>
      </c>
      <c r="AP112" t="s">
        <v>111</v>
      </c>
      <c r="AQ112">
        <f>AQ108*7</f>
        <v>378</v>
      </c>
    </row>
    <row r="114" spans="42:43" ht="12.75">
      <c r="AP114" t="s">
        <v>113</v>
      </c>
      <c r="AQ114">
        <f>(AQ110-AQ111)/AQ112</f>
        <v>0.7883597883597884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2011-07-08T12:03:49Z</dcterms:modified>
  <cp:category/>
  <cp:version/>
  <cp:contentType/>
  <cp:contentStatus/>
</cp:coreProperties>
</file>